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115" windowHeight="9720" activeTab="0"/>
  </bookViews>
  <sheets>
    <sheet name="10-11" sheetId="1" r:id="rId1"/>
    <sheet name="09-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<sst xmlns="http://schemas.openxmlformats.org/spreadsheetml/2006/main" count="80" uniqueCount="49">
  <si>
    <t>All expenses relate to either the reimbursement of out of pocket expenses or costs met on behalf of members of SMT arising from</t>
  </si>
  <si>
    <t>normal day to day business activities, including travel between offices.</t>
  </si>
  <si>
    <t>Role</t>
  </si>
  <si>
    <t>Main Office Location</t>
  </si>
  <si>
    <t>Road and Rail Travel</t>
  </si>
  <si>
    <t>Air Travel</t>
  </si>
  <si>
    <t>Accommodation</t>
  </si>
  <si>
    <t>Subsistence during travel and working meals</t>
  </si>
  <si>
    <t>Hospitality to people outside BIG</t>
  </si>
  <si>
    <t>Total</t>
  </si>
  <si>
    <t>SENIOR MANAGEMENT TEAM 2010/11</t>
  </si>
  <si>
    <t>ADRIENNE KELBIE</t>
  </si>
  <si>
    <t>Glasgow</t>
  </si>
  <si>
    <t>CERI DOYLE</t>
  </si>
  <si>
    <t>Cardiff</t>
  </si>
  <si>
    <t>DHARMENDRA KANANI</t>
  </si>
  <si>
    <t>GERALD OPPENHEIM</t>
  </si>
  <si>
    <t>London</t>
  </si>
  <si>
    <t>JACKIE KILEEN</t>
  </si>
  <si>
    <t>JOANNE MCDOWELL</t>
  </si>
  <si>
    <t>Belfast</t>
  </si>
  <si>
    <t>JOHN ROSE</t>
  </si>
  <si>
    <t>LINDA QUINN</t>
  </si>
  <si>
    <t>MARK COOKE</t>
  </si>
  <si>
    <t>PETER WANLESS</t>
  </si>
  <si>
    <t xml:space="preserve">Chief Executive </t>
  </si>
  <si>
    <t>SENIOR MANAGEMENT TEAM 2009/10</t>
  </si>
  <si>
    <t>WALTER RADER</t>
  </si>
  <si>
    <t>Glasgow/Birmingham</t>
  </si>
  <si>
    <t>Chief Executive from 1/2/08</t>
  </si>
  <si>
    <t xml:space="preserve">Director, Finance and Corporate Services </t>
  </si>
  <si>
    <t>Director, Wales</t>
  </si>
  <si>
    <t>Director, Scotland</t>
  </si>
  <si>
    <t xml:space="preserve">Director, Operations 
</t>
  </si>
  <si>
    <t>Director, Policy and
Partnerships</t>
  </si>
  <si>
    <t xml:space="preserve">Director, Communications and
Marketing </t>
  </si>
  <si>
    <t>Director, Northern Ireland</t>
  </si>
  <si>
    <t xml:space="preserve">normal day to day business activities, including travel between offices. </t>
  </si>
  <si>
    <t>Director, Wales from 30/09/02-31/08/2010.  Director, Strategy Performance &amp; Learning from 01/09/2010-current</t>
  </si>
  <si>
    <t>Director, Scotland from 27/08/2004-30/09/2010.  Director, England from 01/10/2010-current</t>
  </si>
  <si>
    <t>Director, Operations left 09/07/2010</t>
  </si>
  <si>
    <t>Director, Scotland from 01/10/2010-current</t>
  </si>
  <si>
    <t>Director, Northern Ireland from 01/09/2010-current</t>
  </si>
  <si>
    <t>Director, Policy and
Partnerships left 30/09/10</t>
  </si>
  <si>
    <t>Director, Communications and Marketing</t>
  </si>
  <si>
    <t>Director, Northern Ireland left 30/09/10</t>
  </si>
  <si>
    <t>Director, Wales from 09/09/2010-current</t>
  </si>
  <si>
    <t>Senior Management Team Expenses for the year ending 31 March 2011</t>
  </si>
  <si>
    <t>Senior Management Team Expenses for the year ending 31 March 2010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</si>
</sst>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[$-809]dd\ mmmm\ yyyy"/>
    <numFmt numFmtId="167" formatCode="&quot;£&quot;#,##0.0;\-&quot;£&quot;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vertical="top" wrapText="1"/>
    </xf>
    <xf numFmtId="49" fontId="0" fillId="0" borderId="0" xfId="0" applyNumberFormat="1" applyFill="1" applyAlignment="1">
      <alignment vertical="top" wrapText="1"/>
    </xf>
    <xf numFmtId="16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3" fillId="33" borderId="13" xfId="0" applyFont="1" applyFill="1" applyBorder="1" applyAlignment="1">
      <alignment vertical="top"/>
    </xf>
    <xf numFmtId="0" fontId="33" fillId="33" borderId="14" xfId="0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14" fontId="0" fillId="0" borderId="15" xfId="0" applyNumberForma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5" fontId="0" fillId="0" borderId="15" xfId="42" applyNumberFormat="1" applyFont="1" applyBorder="1" applyAlignment="1">
      <alignment/>
    </xf>
    <xf numFmtId="5" fontId="33" fillId="35" borderId="15" xfId="42" applyNumberFormat="1" applyFont="1" applyFill="1" applyBorder="1" applyAlignment="1">
      <alignment/>
    </xf>
    <xf numFmtId="5" fontId="0" fillId="34" borderId="0" xfId="42" applyNumberFormat="1" applyFont="1" applyFill="1" applyBorder="1" applyAlignment="1">
      <alignment/>
    </xf>
    <xf numFmtId="5" fontId="0" fillId="0" borderId="0" xfId="42" applyNumberFormat="1" applyFont="1" applyBorder="1" applyAlignment="1">
      <alignment/>
    </xf>
    <xf numFmtId="5" fontId="33" fillId="34" borderId="0" xfId="42" applyNumberFormat="1" applyFont="1" applyFill="1" applyBorder="1" applyAlignment="1">
      <alignment/>
    </xf>
    <xf numFmtId="5" fontId="0" fillId="0" borderId="0" xfId="42" applyNumberFormat="1" applyFont="1" applyFill="1" applyBorder="1" applyAlignment="1">
      <alignment/>
    </xf>
    <xf numFmtId="5" fontId="0" fillId="14" borderId="16" xfId="42" applyNumberFormat="1" applyFont="1" applyFill="1" applyBorder="1" applyAlignment="1">
      <alignment/>
    </xf>
    <xf numFmtId="5" fontId="0" fillId="0" borderId="15" xfId="42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5" fontId="0" fillId="14" borderId="16" xfId="0" applyNumberFormat="1" applyFont="1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hogg\LOCALS~1\Temp\BLFSTG_WWW_LIVEA_good_one\BB%20SMT%20Expenses-Final%20-%20financial%20year%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 Submitted"/>
      <sheetName val="A KELBIE"/>
      <sheetName val="C DOYLE"/>
      <sheetName val="D KANANI"/>
      <sheetName val="G OPPENHEIM"/>
      <sheetName val="L QUINN"/>
      <sheetName val="M COOKE"/>
      <sheetName val="P WANLESS"/>
      <sheetName val="W RADER"/>
      <sheetName val="Overall pivot"/>
      <sheetName val="overall"/>
    </sheetNames>
    <sheetDataSet>
      <sheetData sheetId="0">
        <row r="9">
          <cell r="D9">
            <v>4012.25</v>
          </cell>
          <cell r="F9">
            <v>0</v>
          </cell>
          <cell r="G9">
            <v>0</v>
          </cell>
          <cell r="H9">
            <v>0</v>
          </cell>
          <cell r="I9">
            <v>1546.79</v>
          </cell>
          <cell r="J9">
            <v>0</v>
          </cell>
          <cell r="K9">
            <v>48.9</v>
          </cell>
          <cell r="L9">
            <v>8819.02</v>
          </cell>
          <cell r="M9">
            <v>733.46</v>
          </cell>
          <cell r="N9">
            <v>315</v>
          </cell>
          <cell r="O9">
            <v>0</v>
          </cell>
          <cell r="P9">
            <v>0</v>
          </cell>
          <cell r="Q9">
            <v>10</v>
          </cell>
        </row>
        <row r="10">
          <cell r="D10">
            <v>4998.71</v>
          </cell>
          <cell r="F10">
            <v>271.9</v>
          </cell>
          <cell r="G10">
            <v>336.69</v>
          </cell>
          <cell r="H10">
            <v>25</v>
          </cell>
          <cell r="I10">
            <v>1466.16</v>
          </cell>
          <cell r="J10">
            <v>0</v>
          </cell>
          <cell r="K10">
            <v>0</v>
          </cell>
          <cell r="L10">
            <v>2761.88</v>
          </cell>
          <cell r="M10">
            <v>295.25</v>
          </cell>
          <cell r="N10">
            <v>15</v>
          </cell>
          <cell r="O10">
            <v>75.17</v>
          </cell>
          <cell r="P10">
            <v>10.69</v>
          </cell>
          <cell r="Q10">
            <v>65.43</v>
          </cell>
        </row>
        <row r="11">
          <cell r="D11">
            <v>3392.39</v>
          </cell>
          <cell r="F11">
            <v>0</v>
          </cell>
          <cell r="G11">
            <v>0</v>
          </cell>
          <cell r="H11">
            <v>0</v>
          </cell>
          <cell r="I11">
            <v>2258.31</v>
          </cell>
          <cell r="J11">
            <v>0</v>
          </cell>
          <cell r="K11">
            <v>27.6</v>
          </cell>
          <cell r="L11">
            <v>4993.34</v>
          </cell>
          <cell r="M11">
            <v>758.41</v>
          </cell>
          <cell r="N11">
            <v>0</v>
          </cell>
          <cell r="O11">
            <v>102.77</v>
          </cell>
          <cell r="P11">
            <v>155.05</v>
          </cell>
          <cell r="R11">
            <v>0.48</v>
          </cell>
        </row>
        <row r="12">
          <cell r="D12">
            <v>2021.8</v>
          </cell>
          <cell r="F12">
            <v>0</v>
          </cell>
          <cell r="G12">
            <v>0</v>
          </cell>
          <cell r="H12">
            <v>0</v>
          </cell>
          <cell r="I12">
            <v>411.4</v>
          </cell>
          <cell r="J12">
            <v>0</v>
          </cell>
          <cell r="K12">
            <v>0</v>
          </cell>
          <cell r="L12">
            <v>380.78</v>
          </cell>
          <cell r="M12">
            <v>107.07</v>
          </cell>
          <cell r="N12">
            <v>0</v>
          </cell>
          <cell r="O12">
            <v>211.06</v>
          </cell>
          <cell r="Q12">
            <v>140.03</v>
          </cell>
        </row>
        <row r="13">
          <cell r="D13">
            <v>982.41</v>
          </cell>
          <cell r="H13">
            <v>320.8</v>
          </cell>
          <cell r="J13">
            <v>8.7</v>
          </cell>
          <cell r="K13">
            <v>1562.59</v>
          </cell>
          <cell r="L13">
            <v>102.03</v>
          </cell>
          <cell r="N13">
            <v>578.5</v>
          </cell>
          <cell r="O13">
            <v>273.57</v>
          </cell>
          <cell r="P13">
            <v>90.42</v>
          </cell>
          <cell r="Q13">
            <v>9.99</v>
          </cell>
          <cell r="R13">
            <v>1.27</v>
          </cell>
        </row>
        <row r="14">
          <cell r="D14">
            <v>2634.76</v>
          </cell>
          <cell r="F14">
            <v>0</v>
          </cell>
          <cell r="G14">
            <v>0</v>
          </cell>
          <cell r="H14">
            <v>0</v>
          </cell>
          <cell r="I14">
            <v>20.2</v>
          </cell>
          <cell r="J14">
            <v>0</v>
          </cell>
          <cell r="K14">
            <v>0</v>
          </cell>
          <cell r="L14">
            <v>393.33</v>
          </cell>
          <cell r="M14">
            <v>193.12</v>
          </cell>
          <cell r="N14">
            <v>0</v>
          </cell>
          <cell r="O14">
            <v>40.4</v>
          </cell>
        </row>
        <row r="15">
          <cell r="D15">
            <v>3036.15</v>
          </cell>
          <cell r="I15">
            <v>588.7</v>
          </cell>
          <cell r="L15">
            <v>1060.43</v>
          </cell>
          <cell r="M15">
            <v>172.93</v>
          </cell>
          <cell r="O15">
            <v>24.75</v>
          </cell>
          <cell r="P15">
            <v>400</v>
          </cell>
        </row>
        <row r="16">
          <cell r="D16">
            <v>410.83</v>
          </cell>
          <cell r="F16">
            <v>969.8</v>
          </cell>
          <cell r="G16">
            <v>0</v>
          </cell>
          <cell r="H16">
            <v>545.95</v>
          </cell>
          <cell r="I16">
            <v>128.25</v>
          </cell>
          <cell r="J16">
            <v>50.97</v>
          </cell>
          <cell r="K16">
            <v>0</v>
          </cell>
          <cell r="L16">
            <v>5068.86</v>
          </cell>
          <cell r="M16">
            <v>425.87</v>
          </cell>
          <cell r="N16">
            <v>0</v>
          </cell>
          <cell r="O16">
            <v>35</v>
          </cell>
          <cell r="P1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2" width="26.28125" style="0" customWidth="1"/>
    <col min="3" max="3" width="19.8515625" style="0" customWidth="1"/>
    <col min="4" max="4" width="12.421875" style="0" customWidth="1"/>
    <col min="5" max="5" width="10.7109375" style="0" bestFit="1" customWidth="1"/>
    <col min="6" max="6" width="17.00390625" style="0" customWidth="1"/>
    <col min="7" max="7" width="17.8515625" style="0" customWidth="1"/>
    <col min="8" max="8" width="11.7109375" style="0" bestFit="1" customWidth="1"/>
    <col min="9" max="9" width="9.57421875" style="0" bestFit="1" customWidth="1"/>
  </cols>
  <sheetData>
    <row r="1" ht="18.75">
      <c r="A1" s="38" t="s">
        <v>47</v>
      </c>
    </row>
    <row r="3" ht="15">
      <c r="A3" t="s">
        <v>0</v>
      </c>
    </row>
    <row r="4" ht="15">
      <c r="A4" t="s">
        <v>1</v>
      </c>
    </row>
    <row r="6" ht="15.75" thickBot="1"/>
    <row r="7" spans="1:11" ht="45.75" thickBot="1">
      <c r="A7" s="1"/>
      <c r="B7" s="2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9</v>
      </c>
      <c r="I7" s="6"/>
      <c r="J7" s="7"/>
      <c r="K7" s="8"/>
    </row>
    <row r="8" spans="1:11" ht="15">
      <c r="A8" s="9" t="s">
        <v>10</v>
      </c>
      <c r="B8" s="10"/>
      <c r="C8" s="11"/>
      <c r="D8" s="12"/>
      <c r="E8" s="12"/>
      <c r="F8" s="12"/>
      <c r="G8" s="12"/>
      <c r="H8" s="13"/>
      <c r="I8" s="14"/>
      <c r="J8" s="14"/>
      <c r="K8" s="14"/>
    </row>
    <row r="9" spans="1:11" ht="33.75" customHeight="1">
      <c r="A9" s="18" t="s">
        <v>24</v>
      </c>
      <c r="B9" s="17" t="s">
        <v>25</v>
      </c>
      <c r="C9" s="18" t="s">
        <v>17</v>
      </c>
      <c r="D9" s="35">
        <v>4548.67</v>
      </c>
      <c r="E9" s="35">
        <v>791.8600000000001</v>
      </c>
      <c r="F9" s="35">
        <v>1579.5200000000002</v>
      </c>
      <c r="G9" s="28">
        <v>340.78</v>
      </c>
      <c r="H9" s="29">
        <f>SUM(D9:G9)</f>
        <v>7260.830000000001</v>
      </c>
      <c r="I9" s="19"/>
      <c r="K9" s="16"/>
    </row>
    <row r="10" spans="1:11" ht="48.75" customHeight="1">
      <c r="A10" s="18" t="s">
        <v>23</v>
      </c>
      <c r="B10" s="17" t="s">
        <v>30</v>
      </c>
      <c r="C10" s="18" t="s">
        <v>17</v>
      </c>
      <c r="D10" s="35">
        <v>3457.0199999999986</v>
      </c>
      <c r="E10" s="35">
        <v>173</v>
      </c>
      <c r="F10" s="35">
        <v>256.69</v>
      </c>
      <c r="G10" s="28">
        <v>1311.2799999999997</v>
      </c>
      <c r="H10" s="29">
        <f aca="true" t="shared" si="0" ref="H10:H19">SUM(D10:G10)</f>
        <v>5197.989999999998</v>
      </c>
      <c r="I10" s="19"/>
      <c r="K10" s="16"/>
    </row>
    <row r="11" spans="1:11" ht="75">
      <c r="A11" s="18" t="s">
        <v>13</v>
      </c>
      <c r="B11" s="17" t="s">
        <v>38</v>
      </c>
      <c r="C11" s="18" t="s">
        <v>14</v>
      </c>
      <c r="D11" s="35">
        <v>9837.099999999999</v>
      </c>
      <c r="E11" s="35">
        <v>0</v>
      </c>
      <c r="F11" s="35">
        <v>6635.599999999996</v>
      </c>
      <c r="G11" s="28">
        <v>1402.9399999999996</v>
      </c>
      <c r="H11" s="29">
        <f t="shared" si="0"/>
        <v>17875.639999999992</v>
      </c>
      <c r="I11" s="19"/>
      <c r="K11" s="16"/>
    </row>
    <row r="12" spans="1:11" ht="60">
      <c r="A12" s="18" t="s">
        <v>15</v>
      </c>
      <c r="B12" s="17" t="s">
        <v>39</v>
      </c>
      <c r="C12" s="17" t="s">
        <v>28</v>
      </c>
      <c r="D12" s="35">
        <f>15493.7-E12</f>
        <v>5021.190000000004</v>
      </c>
      <c r="E12" s="35">
        <v>10472.509999999997</v>
      </c>
      <c r="F12" s="35">
        <v>15751.27999999998</v>
      </c>
      <c r="G12" s="28">
        <v>3380.920000000001</v>
      </c>
      <c r="H12" s="29">
        <f>SUM(D12:G12)</f>
        <v>34625.89999999998</v>
      </c>
      <c r="I12" s="19"/>
      <c r="K12" s="16"/>
    </row>
    <row r="13" spans="1:11" ht="30">
      <c r="A13" s="18" t="s">
        <v>11</v>
      </c>
      <c r="B13" s="17" t="s">
        <v>40</v>
      </c>
      <c r="C13" s="18" t="s">
        <v>12</v>
      </c>
      <c r="D13" s="35">
        <v>2473.92</v>
      </c>
      <c r="E13" s="35">
        <v>1693.55</v>
      </c>
      <c r="F13" s="35">
        <v>2248.9999999999995</v>
      </c>
      <c r="G13" s="28">
        <v>344.85</v>
      </c>
      <c r="H13" s="29">
        <f t="shared" si="0"/>
        <v>6761.32</v>
      </c>
      <c r="I13" s="15"/>
      <c r="K13" s="16"/>
    </row>
    <row r="14" spans="1:11" ht="30">
      <c r="A14" s="27" t="s">
        <v>18</v>
      </c>
      <c r="B14" s="20" t="s">
        <v>41</v>
      </c>
      <c r="C14" s="18" t="s">
        <v>12</v>
      </c>
      <c r="D14" s="35">
        <v>6201.57</v>
      </c>
      <c r="E14" s="35">
        <v>4052.5899999999992</v>
      </c>
      <c r="F14" s="35">
        <v>2639.6700000000005</v>
      </c>
      <c r="G14" s="28">
        <v>816.11</v>
      </c>
      <c r="H14" s="29">
        <f t="shared" si="0"/>
        <v>13709.94</v>
      </c>
      <c r="I14" s="19"/>
      <c r="K14" s="16"/>
    </row>
    <row r="15" spans="1:11" ht="30">
      <c r="A15" s="18" t="s">
        <v>19</v>
      </c>
      <c r="B15" s="17" t="s">
        <v>42</v>
      </c>
      <c r="C15" s="18" t="s">
        <v>20</v>
      </c>
      <c r="D15" s="35">
        <v>3122.5100000000007</v>
      </c>
      <c r="E15" s="35">
        <v>1789.1800000000005</v>
      </c>
      <c r="F15" s="35">
        <v>1932.88</v>
      </c>
      <c r="G15" s="28">
        <v>699.07</v>
      </c>
      <c r="H15" s="29">
        <f t="shared" si="0"/>
        <v>7543.640000000001</v>
      </c>
      <c r="I15" s="19"/>
      <c r="K15" s="16"/>
    </row>
    <row r="16" spans="1:11" ht="30">
      <c r="A16" s="18" t="s">
        <v>16</v>
      </c>
      <c r="B16" s="17" t="s">
        <v>43</v>
      </c>
      <c r="C16" s="18" t="s">
        <v>17</v>
      </c>
      <c r="D16" s="35">
        <v>936.3699999999999</v>
      </c>
      <c r="E16" s="35">
        <v>290.7</v>
      </c>
      <c r="F16" s="35">
        <v>470.20000000000005</v>
      </c>
      <c r="G16" s="28">
        <v>298.68</v>
      </c>
      <c r="H16" s="29">
        <f t="shared" si="0"/>
        <v>1995.95</v>
      </c>
      <c r="I16" s="19"/>
      <c r="K16" s="16"/>
    </row>
    <row r="17" spans="1:11" ht="30">
      <c r="A17" s="18" t="s">
        <v>22</v>
      </c>
      <c r="B17" s="17" t="s">
        <v>44</v>
      </c>
      <c r="C17" s="18" t="s">
        <v>17</v>
      </c>
      <c r="D17" s="35">
        <v>3349.0599999999995</v>
      </c>
      <c r="E17" s="35">
        <v>462.59000000000003</v>
      </c>
      <c r="F17" s="35">
        <v>2045.0900000000006</v>
      </c>
      <c r="G17" s="28">
        <v>706.29</v>
      </c>
      <c r="H17" s="29">
        <f t="shared" si="0"/>
        <v>6563.03</v>
      </c>
      <c r="I17" s="19"/>
      <c r="K17" s="16"/>
    </row>
    <row r="18" spans="1:11" ht="30">
      <c r="A18" s="18" t="s">
        <v>27</v>
      </c>
      <c r="B18" s="17" t="s">
        <v>45</v>
      </c>
      <c r="C18" s="18" t="s">
        <v>20</v>
      </c>
      <c r="D18" s="35">
        <v>2418.31</v>
      </c>
      <c r="E18" s="35">
        <v>1443.7</v>
      </c>
      <c r="F18" s="35">
        <v>1550.1100000000001</v>
      </c>
      <c r="G18" s="28">
        <v>253.38</v>
      </c>
      <c r="H18" s="29">
        <f t="shared" si="0"/>
        <v>5665.500000000001</v>
      </c>
      <c r="I18" s="19"/>
      <c r="K18" s="16"/>
    </row>
    <row r="19" spans="1:11" ht="30">
      <c r="A19" s="27" t="s">
        <v>21</v>
      </c>
      <c r="B19" s="21" t="s">
        <v>46</v>
      </c>
      <c r="C19" s="18" t="s">
        <v>14</v>
      </c>
      <c r="D19" s="35">
        <v>5233.459999999999</v>
      </c>
      <c r="E19" s="35">
        <v>199.73000000000002</v>
      </c>
      <c r="F19" s="35">
        <v>2467.3000000000006</v>
      </c>
      <c r="G19" s="28">
        <v>805.2300000000006</v>
      </c>
      <c r="H19" s="29">
        <f t="shared" si="0"/>
        <v>8705.720000000001</v>
      </c>
      <c r="I19" s="19"/>
      <c r="K19" s="16"/>
    </row>
    <row r="20" spans="1:9" ht="15.75" thickBot="1">
      <c r="A20" s="22"/>
      <c r="B20" s="22"/>
      <c r="C20" s="22"/>
      <c r="D20" s="30"/>
      <c r="E20" s="30"/>
      <c r="F20" s="30"/>
      <c r="G20" s="31"/>
      <c r="H20" s="32"/>
      <c r="I20" s="19"/>
    </row>
    <row r="21" spans="1:9" ht="15.75" thickBot="1">
      <c r="A21" s="23"/>
      <c r="B21" s="23"/>
      <c r="C21" s="24"/>
      <c r="D21" s="36"/>
      <c r="E21" s="36"/>
      <c r="F21" s="36"/>
      <c r="G21" s="36"/>
      <c r="H21" s="37">
        <f>SUM(H9:H20)</f>
        <v>115905.45999999996</v>
      </c>
      <c r="I21" s="19"/>
    </row>
    <row r="22" ht="15">
      <c r="A22" s="23"/>
    </row>
    <row r="23" spans="3:8" ht="15">
      <c r="C23" s="25"/>
      <c r="D23" s="16"/>
      <c r="H23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2.140625" style="0" customWidth="1"/>
    <col min="2" max="2" width="28.140625" style="0" customWidth="1"/>
    <col min="3" max="3" width="22.140625" style="0" customWidth="1"/>
    <col min="4" max="5" width="13.7109375" style="0" customWidth="1"/>
    <col min="6" max="6" width="15.421875" style="0" customWidth="1"/>
    <col min="7" max="7" width="23.7109375" style="0" customWidth="1"/>
    <col min="8" max="8" width="19.7109375" style="0" customWidth="1"/>
    <col min="9" max="9" width="13.7109375" style="0" customWidth="1"/>
    <col min="10" max="10" width="7.57421875" style="0" customWidth="1"/>
    <col min="12" max="12" width="21.7109375" style="0" customWidth="1"/>
  </cols>
  <sheetData>
    <row r="1" ht="18.75">
      <c r="A1" s="38" t="s">
        <v>48</v>
      </c>
    </row>
    <row r="3" ht="15">
      <c r="A3" t="s">
        <v>0</v>
      </c>
    </row>
    <row r="4" ht="15">
      <c r="A4" t="s">
        <v>37</v>
      </c>
    </row>
    <row r="6" ht="15.75" thickBot="1"/>
    <row r="7" spans="1:11" s="8" customFormat="1" ht="36" customHeight="1" thickBot="1">
      <c r="A7" s="1"/>
      <c r="B7" s="2" t="s">
        <v>2</v>
      </c>
      <c r="C7" s="3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K7" s="7"/>
    </row>
    <row r="8" spans="1:9" s="14" customFormat="1" ht="27" customHeight="1">
      <c r="A8" s="9" t="s">
        <v>26</v>
      </c>
      <c r="B8" s="10"/>
      <c r="C8" s="11"/>
      <c r="D8" s="12"/>
      <c r="E8" s="12"/>
      <c r="F8" s="12"/>
      <c r="G8" s="12"/>
      <c r="H8" s="12"/>
      <c r="I8" s="13"/>
    </row>
    <row r="9" spans="1:12" ht="45" customHeight="1">
      <c r="A9" s="18" t="s">
        <v>24</v>
      </c>
      <c r="B9" s="18" t="s">
        <v>29</v>
      </c>
      <c r="C9" s="18" t="s">
        <v>17</v>
      </c>
      <c r="D9" s="28">
        <f>'[1]Summary'!D15+'[1]Summary'!F15+'[1]Summary'!G15+'[1]Summary'!H15+'[1]Summary'!I15+'[1]Summary'!K15</f>
        <v>3624.8500000000004</v>
      </c>
      <c r="E9" s="28">
        <v>919.08</v>
      </c>
      <c r="F9" s="28">
        <f>'[1]Summary'!L15+'[1]Summary'!N15</f>
        <v>1060.43</v>
      </c>
      <c r="G9" s="28">
        <f>'[1]Summary'!M15+'[1]Summary'!P15+'[1]Summary'!R15+'[1]Summary'!J15</f>
        <v>572.9300000000001</v>
      </c>
      <c r="H9" s="28">
        <f>'[1]Summary'!O15+'[1]Summary'!Q15</f>
        <v>24.75</v>
      </c>
      <c r="I9" s="29">
        <f>SUM(D9:H9)</f>
        <v>6202.040000000001</v>
      </c>
      <c r="L9" s="16"/>
    </row>
    <row r="10" spans="1:12" ht="45" customHeight="1">
      <c r="A10" s="18" t="s">
        <v>23</v>
      </c>
      <c r="B10" s="17" t="s">
        <v>30</v>
      </c>
      <c r="C10" s="18" t="s">
        <v>17</v>
      </c>
      <c r="D10" s="28">
        <f>'[1]Summary'!D14+'[1]Summary'!F14+'[1]Summary'!G14+'[1]Summary'!H14+'[1]Summary'!I14+'[1]Summary'!K14</f>
        <v>2654.96</v>
      </c>
      <c r="E10" s="28">
        <v>0</v>
      </c>
      <c r="F10" s="28">
        <f>'[1]Summary'!L14+'[1]Summary'!N14</f>
        <v>393.33</v>
      </c>
      <c r="G10" s="28">
        <f>'[1]Summary'!M14+'[1]Summary'!P14+'[1]Summary'!R14+'[1]Summary'!J14</f>
        <v>193.12</v>
      </c>
      <c r="H10" s="28">
        <f>'[1]Summary'!O14+'[1]Summary'!Q14</f>
        <v>40.4</v>
      </c>
      <c r="I10" s="29">
        <f aca="true" t="shared" si="0" ref="I10:I16">SUM(D10:H10)</f>
        <v>3281.81</v>
      </c>
      <c r="L10" s="16"/>
    </row>
    <row r="11" spans="1:12" ht="45" customHeight="1">
      <c r="A11" s="18" t="s">
        <v>13</v>
      </c>
      <c r="B11" s="18" t="s">
        <v>31</v>
      </c>
      <c r="C11" s="18" t="s">
        <v>14</v>
      </c>
      <c r="D11" s="28">
        <f>'[1]Summary'!D10+'[1]Summary'!F10+'[1]Summary'!G10+'[1]Summary'!H10+'[1]Summary'!I10+'[1]Summary'!K10</f>
        <v>7098.459999999999</v>
      </c>
      <c r="E11" s="28">
        <v>80.2</v>
      </c>
      <c r="F11" s="28">
        <f>'[1]Summary'!L10+'[1]Summary'!N10</f>
        <v>2776.88</v>
      </c>
      <c r="G11" s="28">
        <f>'[1]Summary'!M10+'[1]Summary'!P10+'[1]Summary'!R10+'[1]Summary'!J10</f>
        <v>305.94</v>
      </c>
      <c r="H11" s="28">
        <f>'[1]Summary'!O10+'[1]Summary'!Q10</f>
        <v>140.60000000000002</v>
      </c>
      <c r="I11" s="29">
        <f t="shared" si="0"/>
        <v>10402.08</v>
      </c>
      <c r="L11" s="16"/>
    </row>
    <row r="12" spans="1:12" ht="36" customHeight="1">
      <c r="A12" s="18" t="s">
        <v>15</v>
      </c>
      <c r="B12" s="18" t="s">
        <v>32</v>
      </c>
      <c r="C12" s="17" t="s">
        <v>12</v>
      </c>
      <c r="D12" s="28">
        <f>'[1]Summary'!D11+'[1]Summary'!F11+'[1]Summary'!G11+'[1]Summary'!H11+'[1]Summary'!I11+'[1]Summary'!K11</f>
        <v>5678.3</v>
      </c>
      <c r="E12" s="28">
        <v>2358.36</v>
      </c>
      <c r="F12" s="28">
        <f>'[1]Summary'!L11+'[1]Summary'!N11</f>
        <v>4993.34</v>
      </c>
      <c r="G12" s="28">
        <f>'[1]Summary'!M11+'[1]Summary'!P11+'[1]Summary'!R11+'[1]Summary'!J11</f>
        <v>913.94</v>
      </c>
      <c r="H12" s="28">
        <f>'[1]Summary'!O11+'[1]Summary'!Q11</f>
        <v>102.77</v>
      </c>
      <c r="I12" s="29">
        <f t="shared" si="0"/>
        <v>14046.710000000001</v>
      </c>
      <c r="L12" s="16"/>
    </row>
    <row r="13" spans="1:12" ht="45" customHeight="1">
      <c r="A13" s="18" t="s">
        <v>11</v>
      </c>
      <c r="B13" s="17" t="s">
        <v>33</v>
      </c>
      <c r="C13" s="18" t="s">
        <v>12</v>
      </c>
      <c r="D13" s="28">
        <f>'[1]Summary'!D9+'[1]Summary'!F9+'[1]Summary'!G9+'[1]Summary'!H9+'[1]Summary'!I9+'[1]Summary'!K9</f>
        <v>5607.94</v>
      </c>
      <c r="E13" s="28">
        <v>16822.7</v>
      </c>
      <c r="F13" s="28">
        <f>'[1]Summary'!L9+'[1]Summary'!N9</f>
        <v>9134.02</v>
      </c>
      <c r="G13" s="28">
        <f>'[1]Summary'!M9+'[1]Summary'!P9+'[1]Summary'!R9+'[1]Summary'!J9</f>
        <v>733.46</v>
      </c>
      <c r="H13" s="28">
        <f>'[1]Summary'!O9+'[1]Summary'!Q9</f>
        <v>10</v>
      </c>
      <c r="I13" s="29">
        <f t="shared" si="0"/>
        <v>32308.12</v>
      </c>
      <c r="L13" s="16"/>
    </row>
    <row r="14" spans="1:12" ht="45" customHeight="1">
      <c r="A14" s="18" t="s">
        <v>16</v>
      </c>
      <c r="B14" s="17" t="s">
        <v>34</v>
      </c>
      <c r="C14" s="18" t="s">
        <v>17</v>
      </c>
      <c r="D14" s="28">
        <f>'[1]Summary'!D12+'[1]Summary'!F12+'[1]Summary'!G12+'[1]Summary'!H12+'[1]Summary'!I12+'[1]Summary'!K12</f>
        <v>2433.2</v>
      </c>
      <c r="E14" s="28">
        <v>256.09</v>
      </c>
      <c r="F14" s="28">
        <f>'[1]Summary'!L12+'[1]Summary'!N12</f>
        <v>380.78</v>
      </c>
      <c r="G14" s="28">
        <f>'[1]Summary'!M12+'[1]Summary'!P12+'[1]Summary'!R12+'[1]Summary'!J12</f>
        <v>107.07</v>
      </c>
      <c r="H14" s="28">
        <f>'[1]Summary'!O12+'[1]Summary'!Q12</f>
        <v>351.09000000000003</v>
      </c>
      <c r="I14" s="29">
        <f t="shared" si="0"/>
        <v>3528.23</v>
      </c>
      <c r="L14" s="16"/>
    </row>
    <row r="15" spans="1:12" ht="45" customHeight="1">
      <c r="A15" s="18" t="s">
        <v>22</v>
      </c>
      <c r="B15" s="17" t="s">
        <v>35</v>
      </c>
      <c r="C15" s="18" t="s">
        <v>17</v>
      </c>
      <c r="D15" s="28">
        <f>'[1]Summary'!D13+'[1]Summary'!F13+'[1]Summary'!G13+'[1]Summary'!H13+'[1]Summary'!I13+'[1]Summary'!K13</f>
        <v>2865.8</v>
      </c>
      <c r="E15" s="28">
        <v>0</v>
      </c>
      <c r="F15" s="28">
        <f>'[1]Summary'!L13+'[1]Summary'!N13</f>
        <v>680.53</v>
      </c>
      <c r="G15" s="28">
        <f>'[1]Summary'!M13+'[1]Summary'!P13+'[1]Summary'!R13+'[1]Summary'!J13</f>
        <v>100.39</v>
      </c>
      <c r="H15" s="28">
        <f>'[1]Summary'!O13+'[1]Summary'!Q13</f>
        <v>283.56</v>
      </c>
      <c r="I15" s="29">
        <f t="shared" si="0"/>
        <v>3930.2799999999997</v>
      </c>
      <c r="L15" s="16"/>
    </row>
    <row r="16" spans="1:12" ht="45" customHeight="1">
      <c r="A16" s="18" t="s">
        <v>27</v>
      </c>
      <c r="B16" s="18" t="s">
        <v>36</v>
      </c>
      <c r="C16" s="18" t="s">
        <v>20</v>
      </c>
      <c r="D16" s="28">
        <f>'[1]Summary'!D16+'[1]Summary'!F16+'[1]Summary'!G16+'[1]Summary'!H16+'[1]Summary'!I16+'[1]Summary'!K16</f>
        <v>2054.83</v>
      </c>
      <c r="E16" s="28">
        <v>1676.71</v>
      </c>
      <c r="F16" s="28">
        <f>'[1]Summary'!L16+'[1]Summary'!N16</f>
        <v>5068.86</v>
      </c>
      <c r="G16" s="28">
        <f>'[1]Summary'!M16+'[1]Summary'!P16+'[1]Summary'!R16+'[1]Summary'!J16</f>
        <v>480.84000000000003</v>
      </c>
      <c r="H16" s="28">
        <f>'[1]Summary'!O16+'[1]Summary'!Q16</f>
        <v>35</v>
      </c>
      <c r="I16" s="29">
        <f t="shared" si="0"/>
        <v>9316.24</v>
      </c>
      <c r="L16" s="16"/>
    </row>
    <row r="17" spans="1:9" s="26" customFormat="1" ht="18" customHeight="1" thickBot="1">
      <c r="A17" s="22"/>
      <c r="B17" s="22"/>
      <c r="C17" s="22"/>
      <c r="D17" s="30"/>
      <c r="E17" s="30"/>
      <c r="F17" s="30"/>
      <c r="G17" s="31"/>
      <c r="H17" s="30"/>
      <c r="I17" s="32"/>
    </row>
    <row r="18" spans="3:9" s="23" customFormat="1" ht="15.75" thickBot="1">
      <c r="C18" s="24"/>
      <c r="D18" s="33"/>
      <c r="E18" s="33"/>
      <c r="F18" s="33"/>
      <c r="G18" s="33"/>
      <c r="H18" s="33"/>
      <c r="I18" s="34">
        <f>SUM(I9:I16)</f>
        <v>83015.51</v>
      </c>
    </row>
    <row r="19" ht="15">
      <c r="A19" s="23"/>
    </row>
    <row r="20" spans="3:9" ht="15">
      <c r="C20" s="25"/>
      <c r="D20" s="16"/>
      <c r="I20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Lottery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Senior Management Team Expenses for the year ending 31 March 2011</dc:title>
  <dc:subject/>
  <dc:creator/>
  <cp:keywords/>
  <dc:description/>
  <cp:lastModifiedBy>nhogg</cp:lastModifiedBy>
  <cp:lastPrinted>2011-07-22T11:00:45Z</cp:lastPrinted>
  <dcterms:created xsi:type="dcterms:W3CDTF">2011-07-01T09:37:30Z</dcterms:created>
  <dcterms:modified xsi:type="dcterms:W3CDTF">2013-12-11T10:37:03Z</dcterms:modified>
  <cp:category/>
  <cp:version/>
  <cp:contentType/>
  <cp:contentStatus/>
</cp:coreProperties>
</file>